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AAF2872C-46B3-432E-8EA0-B4EF84657D9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3" i="1" s="1"/>
  <c r="F66" i="1"/>
  <c r="F63" i="1" s="1"/>
  <c r="G75" i="1"/>
  <c r="F75" i="1"/>
  <c r="G68" i="1"/>
  <c r="F68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<sst xmlns="http://schemas.openxmlformats.org/spreadsheetml/2006/main" count="136" uniqueCount="133">
  <si>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</si>
  <si>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</si>
  <si>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</si>
  <si>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</si>
  <si>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</si>
  <si>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</si>
  <si>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</si>
  <si>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</si>
  <si>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</si>
  <si>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</si>
  <si>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</si>
  <si>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</si>
  <si>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</si>
  <si>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</si>
  <si>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</si>
  <si>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</si>
  <si>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</si>
  <si>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</si>
  <si>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</si>
  <si>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</si>
  <si>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</si>
  <si>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</si>
  <si>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</si>
  <si>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</si>
  <si>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</si>
  <si>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</si>
  <si>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</si>
  <si>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</si>
  <si>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</si>
  <si>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</si>
  <si>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</si>
  <si>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</si>
  <si>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</si>
  <si>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</si>
  <si>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</si>
  <si>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</si>
  <si>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</si>
  <si>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</si>
  <si>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</si>
  <si>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</si>
  <si>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</si>
  <si>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</si>
  <si>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</si>
  <si>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</si>
  <si>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</si>
  <si>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</si>
  <si>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</si>
  <si>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</si>
  <si>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</si>
  <si>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</si>
  <si>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</si>
  <si>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</si>
  <si>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</si>
  <si>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</si>
  <si>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</si>
  <si>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</si>
  <si>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</si>
  <si>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</si>
  <si>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</si>
  <si>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</si>
  <si>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</si>
  <si>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</si>
  <si>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</si>
  <si>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</si>
  <si>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</si>
  <si>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</si>
  <si>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</si>
  <si>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</si>
  <si>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</si>
  <si>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</si>
  <si>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</si>
  <si>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</si>
  <si>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</si>
  <si>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</si>
  <si>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</si>
  <si>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</si>
  <si>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</si>
  <si>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</si>
  <si>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</si>
  <si>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</si>
  <si>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</si>
  <si>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</si>
  <si>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</si>
  <si>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</si>
  <si>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</si>
  <si>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</si>
  <si>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</si>
  <si>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</si>
  <si>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</si>
  <si>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</si>
  <si>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</si>
  <si>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</si>
  <si>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</si>
  <si>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</si>
  <si>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</si>
  <si>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</si>
  <si>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</si>
  <si>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</si>
  <si>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</si>
  <si>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</si>
  <si>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</si>
  <si>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</si>
  <si>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</si>
  <si>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</si>
  <si>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</si>
  <si>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</si>
  <si>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</si>
  <si>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</si>
  <si>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</si>
  <si>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</si>
  <si>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</si>
  <si>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</si>
  <si>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</si>
  <si>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</si>
  <si>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</si>
  <si>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</si>
  <si>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</si>
  <si>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</si>
  <si>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</si>
  <si>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</si>
  <si>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</si>
  <si>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</si>
  <si>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</si>
  <si>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</si>
  <si>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 xml:space="preserve">     ____________________________________        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</si>
  <si>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</si>
  <si>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</si>
  <si>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</si>
  <si>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</si>
  <si>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</si>
  <si>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</si>
  <si>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</si>
  <si>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       _________________________________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</si>
</sst>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I21" sqref="I21"/>
    </sheetView>
  </sheetViews>
  <sheetFormatPr baseColWidth="10" defaultRowHeight="15" x14ac:dyDescent="0.25"/>
  <cols>
    <col min="1" max="1" width="4.7109375" customWidth="1"/>
    <col min="2" max="2" width="54.140625" style="1" customWidth="1"/>
    <col min="3" max="3" width="14.7109375" style="1" customWidth="1"/>
    <col min="4" max="4" width="17.85546875" style="1" bestFit="1" customWidth="1"/>
    <col min="5" max="5" width="50.5703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2" t="s">
        <v>131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123</v>
      </c>
      <c r="C4" s="39"/>
      <c r="D4" s="39"/>
      <c r="E4" s="39"/>
      <c r="F4" s="39"/>
      <c r="G4" s="40"/>
    </row>
    <row r="5" spans="2:8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1311757.58</v>
      </c>
      <c r="D9" s="20">
        <f>SUM(D10:D16)</f>
        <v>79433.460000000006</v>
      </c>
      <c r="E9" s="11" t="s">
        <v>9</v>
      </c>
      <c r="F9" s="20">
        <f>SUM(F10:F18)</f>
        <v>0</v>
      </c>
      <c r="G9" s="20">
        <f>SUM(G10:G18)</f>
        <v>0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1311757.58</v>
      </c>
      <c r="D11" s="26">
        <v>79433.460000000006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1311757.58</v>
      </c>
      <c r="D47" s="20">
        <f>SUM(D41,D38,D37,D31,D25,D17,D9)</f>
        <v>79433.460000000006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1311757.58</v>
      </c>
      <c r="D62" s="20">
        <f>SUM(D47,D60)</f>
        <v>79433.460000000006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209018897.52000001</v>
      </c>
      <c r="G63" s="20">
        <f>SUM(G64:G66)</f>
        <v>197511564.22</v>
      </c>
    </row>
    <row r="64" spans="2:7" x14ac:dyDescent="0.25">
      <c r="B64" s="15"/>
      <c r="C64" s="23"/>
      <c r="D64" s="23"/>
      <c r="E64" s="11" t="s">
        <v>107</v>
      </c>
      <c r="F64" s="26">
        <v>11233333.300000001</v>
      </c>
      <c r="G64" s="26">
        <v>7350000</v>
      </c>
    </row>
    <row r="65" spans="2:7" x14ac:dyDescent="0.25">
      <c r="B65" s="15"/>
      <c r="C65" s="23"/>
      <c r="D65" s="23"/>
      <c r="E65" s="11" t="s">
        <v>108</v>
      </c>
      <c r="F65" s="26">
        <v>274000</v>
      </c>
      <c r="G65" s="26">
        <v>79519.399999999994</v>
      </c>
    </row>
    <row r="66" spans="2:7" x14ac:dyDescent="0.25">
      <c r="B66" s="15"/>
      <c r="C66" s="23"/>
      <c r="D66" s="23"/>
      <c r="E66" s="11" t="s">
        <v>109</v>
      </c>
      <c r="F66" s="26">
        <f>209018897.52-F64-F65</f>
        <v>197511564.22</v>
      </c>
      <c r="G66" s="26">
        <f>197511564.22-G64-G65</f>
        <v>190082044.81999999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-207707139.94</v>
      </c>
      <c r="G68" s="20">
        <f>SUM(G69:G73)</f>
        <v>-197432130.75999999</v>
      </c>
    </row>
    <row r="69" spans="2:7" x14ac:dyDescent="0.25">
      <c r="B69" s="15"/>
      <c r="C69" s="23"/>
      <c r="D69" s="23"/>
      <c r="E69" s="11" t="s">
        <v>111</v>
      </c>
      <c r="F69" s="26">
        <v>-10275009.18</v>
      </c>
      <c r="G69" s="26">
        <v>-20477649.870000001</v>
      </c>
    </row>
    <row r="70" spans="2:7" x14ac:dyDescent="0.25">
      <c r="B70" s="15"/>
      <c r="C70" s="23"/>
      <c r="D70" s="23"/>
      <c r="E70" s="11" t="s">
        <v>112</v>
      </c>
      <c r="F70" s="26">
        <v>-197432130.75999999</v>
      </c>
      <c r="G70" s="26">
        <v>-176954480.88999999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1311757.5800000131</v>
      </c>
      <c r="G79" s="20">
        <f>SUM(G63,G68,G75)</f>
        <v>79433.460000008345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1311757.5800000131</v>
      </c>
      <c r="G81" s="20">
        <f>SUM(G59,G79)</f>
        <v>79433.460000008345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31" t="s">
        <v>132</v>
      </c>
      <c r="C86" s="31"/>
      <c r="E86" s="31" t="s">
        <v>124</v>
      </c>
    </row>
    <row r="87" spans="2:7" s="29" customFormat="1" x14ac:dyDescent="0.25">
      <c r="B87" s="31" t="s">
        <v>125</v>
      </c>
      <c r="C87" s="31"/>
      <c r="E87" s="31" t="s">
        <v>126</v>
      </c>
    </row>
    <row r="88" spans="2:7" s="29" customFormat="1" x14ac:dyDescent="0.25">
      <c r="B88" s="31" t="s">
        <v>127</v>
      </c>
      <c r="C88" s="31"/>
      <c r="E88" s="31" t="s">
        <v>128</v>
      </c>
    </row>
    <row r="89" spans="2:7" s="29" customFormat="1" x14ac:dyDescent="0.25">
      <c r="B89" s="31" t="s">
        <v>129</v>
      </c>
      <c r="C89" s="31"/>
      <c r="E89" s="31" t="s">
        <v>130</v>
      </c>
    </row>
    <row r="90" spans="2:7" s="29" customFormat="1" x14ac:dyDescent="0.25"/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2022-02-08T21:14:48Z</cp:lastPrinted>
  <dcterms:created xsi:type="dcterms:W3CDTF">2020-01-08T19:54:23Z</dcterms:created>
  <dcterms:modified xsi:type="dcterms:W3CDTF">2022-02-08T21:14:50Z</dcterms:modified>
</cp:coreProperties>
</file>